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80" yWindow="-135" windowWidth="19020" windowHeight="5640" tabRatio="743"/>
  </bookViews>
  <sheets>
    <sheet name="사전투표진행상황" sheetId="18" r:id="rId1"/>
  </sheets>
  <definedNames>
    <definedName name="_xlnm.Print_Area" localSheetId="0">사전투표진행상황!$A$1:$K$24</definedName>
  </definedNames>
  <calcPr calcId="125725"/>
</workbook>
</file>

<file path=xl/calcChain.xml><?xml version="1.0" encoding="utf-8"?>
<calcChain xmlns="http://schemas.openxmlformats.org/spreadsheetml/2006/main">
  <c r="J7" i="18"/>
  <c r="K7" l="1"/>
  <c r="F23"/>
  <c r="G23" s="1"/>
  <c r="F22"/>
  <c r="G22" s="1"/>
  <c r="F21"/>
  <c r="G21" s="1"/>
  <c r="F20"/>
  <c r="G20" s="1"/>
  <c r="F19"/>
  <c r="G19" s="1"/>
  <c r="F18"/>
  <c r="G18" s="1"/>
  <c r="F17"/>
  <c r="G17" s="1"/>
  <c r="F15"/>
  <c r="G15" s="1"/>
  <c r="F14"/>
  <c r="G14" s="1"/>
  <c r="F13"/>
  <c r="G13" s="1"/>
  <c r="F11"/>
  <c r="G11" s="1"/>
  <c r="F10"/>
  <c r="F9"/>
  <c r="G9" s="1"/>
  <c r="K23"/>
  <c r="K22"/>
  <c r="K21"/>
  <c r="K20"/>
  <c r="K19"/>
  <c r="K18"/>
  <c r="K17"/>
  <c r="K15"/>
  <c r="K14"/>
  <c r="K13"/>
  <c r="K11"/>
  <c r="K9"/>
  <c r="J16"/>
  <c r="J12"/>
  <c r="K12" s="1"/>
  <c r="J8"/>
  <c r="I23"/>
  <c r="I22"/>
  <c r="I21"/>
  <c r="I20"/>
  <c r="I19"/>
  <c r="I18"/>
  <c r="I17"/>
  <c r="I15"/>
  <c r="I14"/>
  <c r="I13"/>
  <c r="I11"/>
  <c r="I9"/>
  <c r="H16"/>
  <c r="H12"/>
  <c r="I12" s="1"/>
  <c r="H8"/>
  <c r="H7"/>
  <c r="I7" s="1"/>
  <c r="F16" l="1"/>
  <c r="F8"/>
  <c r="F12"/>
  <c r="G12" s="1"/>
  <c r="F7"/>
  <c r="G7" s="1"/>
  <c r="E10" l="1"/>
  <c r="E16"/>
  <c r="E8" l="1"/>
  <c r="K10"/>
  <c r="I10"/>
  <c r="G10"/>
  <c r="I16"/>
  <c r="K16"/>
  <c r="G16"/>
  <c r="I8" l="1"/>
  <c r="K8"/>
  <c r="G8"/>
</calcChain>
</file>

<file path=xl/sharedStrings.xml><?xml version="1.0" encoding="utf-8"?>
<sst xmlns="http://schemas.openxmlformats.org/spreadsheetml/2006/main" count="58" uniqueCount="49">
  <si>
    <t>[사전투표기간 : 4. 24~4. 25]</t>
    <phoneticPr fontId="1" type="noConversion"/>
  </si>
  <si>
    <t>서구
강화군을</t>
    <phoneticPr fontId="1" type="noConversion"/>
  </si>
  <si>
    <t>성남중원</t>
    <phoneticPr fontId="1" type="noConversion"/>
  </si>
  <si>
    <t>구 분</t>
    <phoneticPr fontId="1" type="noConversion"/>
  </si>
  <si>
    <t>시도명</t>
    <phoneticPr fontId="1" type="noConversion"/>
  </si>
  <si>
    <t>선거구명</t>
    <phoneticPr fontId="1" type="noConversion"/>
  </si>
  <si>
    <t>구시군명</t>
    <phoneticPr fontId="1" type="noConversion"/>
  </si>
  <si>
    <t>선거인수</t>
    <phoneticPr fontId="1" type="noConversion"/>
  </si>
  <si>
    <t>합            계</t>
    <phoneticPr fontId="1" type="noConversion"/>
  </si>
  <si>
    <t>국회의원</t>
    <phoneticPr fontId="1" type="noConversion"/>
  </si>
  <si>
    <t>소            계</t>
    <phoneticPr fontId="1" type="noConversion"/>
  </si>
  <si>
    <t>서울</t>
    <phoneticPr fontId="1" type="noConversion"/>
  </si>
  <si>
    <t>관악구을</t>
    <phoneticPr fontId="1" type="noConversion"/>
  </si>
  <si>
    <t>관악구</t>
    <phoneticPr fontId="1" type="noConversion"/>
  </si>
  <si>
    <t>소계</t>
    <phoneticPr fontId="1" type="noConversion"/>
  </si>
  <si>
    <t>서구</t>
    <phoneticPr fontId="1" type="noConversion"/>
  </si>
  <si>
    <t>강화군</t>
    <phoneticPr fontId="1" type="noConversion"/>
  </si>
  <si>
    <t>광주</t>
    <phoneticPr fontId="1" type="noConversion"/>
  </si>
  <si>
    <t>서구을</t>
    <phoneticPr fontId="1" type="noConversion"/>
  </si>
  <si>
    <t>경기</t>
    <phoneticPr fontId="1" type="noConversion"/>
  </si>
  <si>
    <t>성남중원</t>
    <phoneticPr fontId="1" type="noConversion"/>
  </si>
  <si>
    <t>광역의원</t>
    <phoneticPr fontId="1" type="noConversion"/>
  </si>
  <si>
    <t>강원</t>
    <phoneticPr fontId="1" type="noConversion"/>
  </si>
  <si>
    <t>양구군</t>
    <phoneticPr fontId="1" type="noConversion"/>
  </si>
  <si>
    <t>기초의원</t>
    <phoneticPr fontId="1" type="noConversion"/>
  </si>
  <si>
    <t>성북구아</t>
    <phoneticPr fontId="1" type="noConversion"/>
  </si>
  <si>
    <t>성북구</t>
    <phoneticPr fontId="1" type="noConversion"/>
  </si>
  <si>
    <t>인천</t>
    <phoneticPr fontId="1" type="noConversion"/>
  </si>
  <si>
    <t>강화군나</t>
    <phoneticPr fontId="1" type="noConversion"/>
  </si>
  <si>
    <t>광명시라</t>
    <phoneticPr fontId="1" type="noConversion"/>
  </si>
  <si>
    <t>광명시</t>
    <phoneticPr fontId="1" type="noConversion"/>
  </si>
  <si>
    <t>평택시다</t>
    <phoneticPr fontId="1" type="noConversion"/>
  </si>
  <si>
    <t>평택시</t>
    <phoneticPr fontId="1" type="noConversion"/>
  </si>
  <si>
    <t>의왕시가</t>
    <phoneticPr fontId="1" type="noConversion"/>
  </si>
  <si>
    <t>의왕시</t>
    <phoneticPr fontId="1" type="noConversion"/>
  </si>
  <si>
    <t>곡성군가</t>
    <phoneticPr fontId="1" type="noConversion"/>
  </si>
  <si>
    <t>곡성군</t>
    <phoneticPr fontId="1" type="noConversion"/>
  </si>
  <si>
    <t>경북</t>
    <phoneticPr fontId="1" type="noConversion"/>
  </si>
  <si>
    <t>고령군나</t>
    <phoneticPr fontId="1" type="noConversion"/>
  </si>
  <si>
    <t>고령군</t>
    <phoneticPr fontId="1" type="noConversion"/>
  </si>
  <si>
    <t>투표율
(%)</t>
    <phoneticPr fontId="1" type="noConversion"/>
  </si>
  <si>
    <t xml:space="preserve">투표자수
</t>
    <phoneticPr fontId="1" type="noConversion"/>
  </si>
  <si>
    <t>전남</t>
    <phoneticPr fontId="1" type="noConversion"/>
  </si>
  <si>
    <t>경기</t>
    <phoneticPr fontId="1" type="noConversion"/>
  </si>
  <si>
    <t>인천</t>
    <phoneticPr fontId="1" type="noConversion"/>
  </si>
  <si>
    <t>누        계</t>
    <phoneticPr fontId="1" type="noConversion"/>
  </si>
  <si>
    <t>1  일  차(최종)</t>
    <phoneticPr fontId="1" type="noConversion"/>
  </si>
  <si>
    <t>2  일  차(최종)</t>
    <phoneticPr fontId="1" type="noConversion"/>
  </si>
  <si>
    <t>4.29. 재보궐선거 사전투표결과</t>
    <phoneticPr fontId="1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</si>
</sst>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#,##0_);[Red]\(#,##0\)"/>
    <numFmt numFmtId="177" formatCode="_-* #,##0.00_-;\-* #,##0.00_-;_-* &quot;-&quot;_-;_-@_-"/>
    <numFmt numFmtId="178" formatCode="#,##0.00_);[Red]\(#,##0.00\)"/>
  </numFmts>
  <fonts count="12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name val="돋움"/>
      <family val="3"/>
      <charset val="129"/>
    </font>
    <font>
      <sz val="14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4"/>
      <name val="돋움"/>
      <family val="3"/>
      <charset val="129"/>
    </font>
    <font>
      <sz val="24"/>
      <name val="HY울릉도M"/>
      <family val="1"/>
      <charset val="129"/>
    </font>
    <font>
      <sz val="13"/>
      <name val="맑은 고딕"/>
      <family val="3"/>
      <charset val="129"/>
      <scheme val="minor"/>
    </font>
    <font>
      <b/>
      <sz val="12"/>
      <color theme="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6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rgb="FFFF0000"/>
      </left>
      <right style="thin">
        <color auto="1"/>
      </right>
      <top style="thick">
        <color rgb="FFFF0000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ck">
        <color rgb="FFFF0000"/>
      </top>
      <bottom style="thin">
        <color indexed="64"/>
      </bottom>
      <diagonal/>
    </border>
    <border>
      <left style="thin">
        <color auto="1"/>
      </left>
      <right style="thick">
        <color rgb="FFFF0000"/>
      </right>
      <top style="thick">
        <color rgb="FFFF0000"/>
      </top>
      <bottom style="thin">
        <color indexed="64"/>
      </bottom>
      <diagonal/>
    </border>
    <border>
      <left style="thick">
        <color rgb="FFFF0000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ck">
        <color rgb="FFFF0000"/>
      </right>
      <top style="thin">
        <color indexed="64"/>
      </top>
      <bottom style="thin">
        <color indexed="64"/>
      </bottom>
      <diagonal/>
    </border>
    <border>
      <left style="thick">
        <color rgb="FFFF0000"/>
      </left>
      <right style="thin">
        <color auto="1"/>
      </right>
      <top style="thin">
        <color indexed="64"/>
      </top>
      <bottom style="thick">
        <color rgb="FFFF0000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ck">
        <color rgb="FFFF0000"/>
      </bottom>
      <diagonal/>
    </border>
    <border>
      <left style="thin">
        <color auto="1"/>
      </left>
      <right style="thick">
        <color rgb="FFFF0000"/>
      </right>
      <top style="thin">
        <color indexed="64"/>
      </top>
      <bottom style="thick">
        <color rgb="FFFF0000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177" fontId="9" fillId="0" borderId="6" xfId="1" applyNumberFormat="1" applyFont="1" applyBorder="1" applyAlignment="1">
      <alignment vertical="center"/>
    </xf>
    <xf numFmtId="176" fontId="3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76" fontId="3" fillId="0" borderId="6" xfId="1" applyNumberFormat="1" applyFont="1" applyBorder="1" applyAlignment="1">
      <alignment vertical="center"/>
    </xf>
    <xf numFmtId="176" fontId="3" fillId="3" borderId="9" xfId="1" applyNumberFormat="1" applyFont="1" applyFill="1" applyBorder="1" applyAlignment="1">
      <alignment vertical="center"/>
    </xf>
    <xf numFmtId="176" fontId="3" fillId="0" borderId="2" xfId="1" applyNumberFormat="1" applyFont="1" applyBorder="1" applyAlignment="1">
      <alignment vertical="center"/>
    </xf>
    <xf numFmtId="176" fontId="3" fillId="3" borderId="2" xfId="1" applyNumberFormat="1" applyFont="1" applyFill="1" applyBorder="1" applyAlignment="1">
      <alignment vertical="center"/>
    </xf>
    <xf numFmtId="176" fontId="3" fillId="0" borderId="14" xfId="1" applyNumberFormat="1" applyFont="1" applyBorder="1" applyAlignment="1">
      <alignment vertical="center"/>
    </xf>
    <xf numFmtId="176" fontId="3" fillId="0" borderId="7" xfId="1" applyNumberFormat="1" applyFont="1" applyBorder="1" applyAlignment="1">
      <alignment vertical="center"/>
    </xf>
    <xf numFmtId="0" fontId="3" fillId="0" borderId="2" xfId="0" applyFont="1" applyBorder="1" applyAlignment="1">
      <alignment horizontal="center" vertical="center" shrinkToFit="1"/>
    </xf>
    <xf numFmtId="0" fontId="3" fillId="3" borderId="2" xfId="0" applyFont="1" applyFill="1" applyBorder="1" applyAlignment="1">
      <alignment horizontal="center" vertical="center" shrinkToFit="1"/>
    </xf>
    <xf numFmtId="0" fontId="3" fillId="0" borderId="14" xfId="0" applyFont="1" applyBorder="1" applyAlignment="1">
      <alignment horizontal="center" vertical="center" shrinkToFit="1"/>
    </xf>
    <xf numFmtId="0" fontId="3" fillId="0" borderId="14" xfId="0" applyFont="1" applyBorder="1" applyAlignment="1">
      <alignment horizontal="center" vertical="center" wrapText="1" shrinkToFit="1"/>
    </xf>
    <xf numFmtId="0" fontId="3" fillId="0" borderId="7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10" fillId="2" borderId="6" xfId="0" applyFont="1" applyFill="1" applyBorder="1" applyAlignment="1">
      <alignment horizontal="center" vertical="center" wrapText="1"/>
    </xf>
    <xf numFmtId="178" fontId="3" fillId="3" borderId="9" xfId="1" applyNumberFormat="1" applyFont="1" applyFill="1" applyBorder="1" applyAlignment="1">
      <alignment vertical="center"/>
    </xf>
    <xf numFmtId="178" fontId="3" fillId="0" borderId="2" xfId="1" applyNumberFormat="1" applyFont="1" applyBorder="1" applyAlignment="1">
      <alignment vertical="center"/>
    </xf>
    <xf numFmtId="178" fontId="3" fillId="3" borderId="2" xfId="1" applyNumberFormat="1" applyFont="1" applyFill="1" applyBorder="1" applyAlignment="1">
      <alignment vertical="center"/>
    </xf>
    <xf numFmtId="178" fontId="3" fillId="0" borderId="14" xfId="1" applyNumberFormat="1" applyFont="1" applyBorder="1" applyAlignment="1">
      <alignment vertical="center"/>
    </xf>
    <xf numFmtId="178" fontId="3" fillId="0" borderId="7" xfId="1" applyNumberFormat="1" applyFont="1" applyBorder="1" applyAlignment="1">
      <alignment vertical="center"/>
    </xf>
    <xf numFmtId="178" fontId="3" fillId="0" borderId="6" xfId="1" applyNumberFormat="1" applyFont="1" applyBorder="1" applyAlignment="1">
      <alignment vertical="center"/>
    </xf>
    <xf numFmtId="178" fontId="3" fillId="3" borderId="10" xfId="1" applyNumberFormat="1" applyFont="1" applyFill="1" applyBorder="1" applyAlignment="1">
      <alignment vertical="center"/>
    </xf>
    <xf numFmtId="178" fontId="3" fillId="0" borderId="12" xfId="1" applyNumberFormat="1" applyFont="1" applyBorder="1" applyAlignment="1">
      <alignment vertical="center"/>
    </xf>
    <xf numFmtId="178" fontId="3" fillId="3" borderId="12" xfId="1" applyNumberFormat="1" applyFont="1" applyFill="1" applyBorder="1" applyAlignment="1">
      <alignment vertical="center"/>
    </xf>
    <xf numFmtId="178" fontId="3" fillId="0" borderId="15" xfId="1" applyNumberFormat="1" applyFont="1" applyBorder="1" applyAlignment="1">
      <alignment vertical="center"/>
    </xf>
    <xf numFmtId="176" fontId="11" fillId="0" borderId="6" xfId="1" applyNumberFormat="1" applyFont="1" applyBorder="1" applyAlignment="1">
      <alignment vertical="center"/>
    </xf>
    <xf numFmtId="178" fontId="11" fillId="0" borderId="6" xfId="1" applyNumberFormat="1" applyFont="1" applyBorder="1" applyAlignment="1">
      <alignment vertical="center"/>
    </xf>
    <xf numFmtId="176" fontId="11" fillId="3" borderId="9" xfId="1" applyNumberFormat="1" applyFont="1" applyFill="1" applyBorder="1" applyAlignment="1">
      <alignment vertical="center"/>
    </xf>
    <xf numFmtId="178" fontId="11" fillId="3" borderId="9" xfId="1" applyNumberFormat="1" applyFont="1" applyFill="1" applyBorder="1" applyAlignment="1">
      <alignment vertical="center"/>
    </xf>
    <xf numFmtId="176" fontId="11" fillId="0" borderId="2" xfId="1" applyNumberFormat="1" applyFont="1" applyBorder="1" applyAlignment="1">
      <alignment vertical="center"/>
    </xf>
    <xf numFmtId="178" fontId="11" fillId="0" borderId="2" xfId="1" applyNumberFormat="1" applyFont="1" applyBorder="1" applyAlignment="1">
      <alignment vertical="center"/>
    </xf>
    <xf numFmtId="176" fontId="11" fillId="3" borderId="2" xfId="1" applyNumberFormat="1" applyFont="1" applyFill="1" applyBorder="1" applyAlignment="1">
      <alignment vertical="center"/>
    </xf>
    <xf numFmtId="178" fontId="11" fillId="3" borderId="2" xfId="1" applyNumberFormat="1" applyFont="1" applyFill="1" applyBorder="1" applyAlignment="1">
      <alignment vertical="center"/>
    </xf>
    <xf numFmtId="176" fontId="11" fillId="0" borderId="14" xfId="1" applyNumberFormat="1" applyFont="1" applyBorder="1" applyAlignment="1">
      <alignment vertical="center"/>
    </xf>
    <xf numFmtId="178" fontId="11" fillId="0" borderId="14" xfId="1" applyNumberFormat="1" applyFont="1" applyBorder="1" applyAlignment="1">
      <alignment vertical="center"/>
    </xf>
    <xf numFmtId="176" fontId="11" fillId="0" borderId="7" xfId="1" applyNumberFormat="1" applyFont="1" applyBorder="1" applyAlignment="1">
      <alignment vertical="center"/>
    </xf>
    <xf numFmtId="178" fontId="11" fillId="0" borderId="7" xfId="1" applyNumberFormat="1" applyFont="1" applyBorder="1" applyAlignment="1">
      <alignment vertical="center"/>
    </xf>
    <xf numFmtId="176" fontId="3" fillId="0" borderId="6" xfId="1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 shrinkToFit="1"/>
    </xf>
    <xf numFmtId="0" fontId="3" fillId="0" borderId="13" xfId="0" applyFont="1" applyBorder="1" applyAlignment="1">
      <alignment horizontal="center" vertical="center" shrinkToFit="1"/>
    </xf>
    <xf numFmtId="176" fontId="3" fillId="3" borderId="9" xfId="1" applyNumberFormat="1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shrinkToFit="1"/>
    </xf>
    <xf numFmtId="176" fontId="3" fillId="3" borderId="3" xfId="1" applyNumberFormat="1" applyFont="1" applyFill="1" applyBorder="1" applyAlignment="1">
      <alignment horizontal="center" vertical="center"/>
    </xf>
    <xf numFmtId="176" fontId="3" fillId="3" borderId="4" xfId="1" applyNumberFormat="1" applyFont="1" applyFill="1" applyBorder="1" applyAlignment="1">
      <alignment horizontal="center" vertical="center"/>
    </xf>
    <xf numFmtId="176" fontId="3" fillId="3" borderId="5" xfId="1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 shrinkToFit="1"/>
    </xf>
    <xf numFmtId="0" fontId="10" fillId="2" borderId="6" xfId="0" applyFont="1" applyFill="1" applyBorder="1" applyAlignment="1">
      <alignment horizontal="center" vertical="center" shrinkToFit="1"/>
    </xf>
    <xf numFmtId="0" fontId="10" fillId="2" borderId="7" xfId="0" applyFont="1" applyFill="1" applyBorder="1" applyAlignment="1">
      <alignment horizontal="center" vertical="center" shrinkToFit="1"/>
    </xf>
    <xf numFmtId="0" fontId="10" fillId="2" borderId="6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0" xfId="0" applyAlignme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0000FF"/>
      <color rgb="FF008000"/>
      <color rgb="FF0E64E2"/>
      <color rgb="FFFFFF99"/>
      <color rgb="FF006600"/>
      <color rgb="FF1C1C1C"/>
      <color rgb="FF00CC00"/>
      <color rgb="FFFF66FF"/>
      <color rgb="FFFFFF00"/>
      <color rgb="FF996633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122687</xdr:colOff>
      <xdr:row>0</xdr:row>
      <xdr:rowOff>457744</xdr:rowOff>
    </xdr:from>
    <xdr:to>
      <xdr:col>9</xdr:col>
      <xdr:colOff>30137</xdr:colOff>
      <xdr:row>0</xdr:row>
      <xdr:rowOff>503463</xdr:rowOff>
    </xdr:to>
    <xdr:sp macro="" textlink="">
      <xdr:nvSpPr>
        <xdr:cNvPr id="2" name="직사각형 1"/>
        <xdr:cNvSpPr/>
      </xdr:nvSpPr>
      <xdr:spPr>
        <a:xfrm>
          <a:off x="1624275" y="457744"/>
          <a:ext cx="5992244" cy="45719"/>
        </a:xfrm>
        <a:prstGeom prst="rect">
          <a:avLst/>
        </a:prstGeom>
        <a:solidFill>
          <a:srgbClr val="0000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6"/>
  </sheetPr>
  <dimension ref="A1:L24"/>
  <sheetViews>
    <sheetView tabSelected="1" view="pageBreakPreview" zoomScale="85" zoomScaleSheetLayoutView="85" workbookViewId="0">
      <selection activeCell="A2" sqref="A2:K2"/>
    </sheetView>
  </sheetViews>
  <sheetFormatPr defaultRowHeight="13.5"/>
  <cols>
    <col min="1" max="1" width="9" style="2" bestFit="1" customWidth="1"/>
    <col min="2" max="2" width="8.5546875" style="2" customWidth="1"/>
    <col min="3" max="3" width="10.44140625" style="2" customWidth="1"/>
    <col min="4" max="4" width="9.88671875" style="2" customWidth="1"/>
    <col min="5" max="5" width="10.88671875" style="2" customWidth="1"/>
    <col min="6" max="6" width="10.44140625" style="2" customWidth="1"/>
    <col min="7" max="7" width="10.33203125" style="2" customWidth="1"/>
    <col min="8" max="8" width="10.44140625" style="2" customWidth="1"/>
    <col min="9" max="9" width="8.44140625" style="2" customWidth="1"/>
    <col min="10" max="10" width="10.44140625" style="2" customWidth="1"/>
    <col min="11" max="11" width="8.88671875" style="2" customWidth="1"/>
    <col min="12" max="16384" width="8.88671875" style="2"/>
  </cols>
  <sheetData>
    <row r="1" spans="1:12" s="1" customFormat="1" ht="39.75" customHeight="1">
      <c r="A1" s="63" t="s">
        <v>48</v>
      </c>
      <c r="B1" s="63"/>
      <c r="C1" s="63"/>
      <c r="D1" s="63"/>
      <c r="E1" s="63"/>
      <c r="F1" s="63"/>
      <c r="G1" s="63"/>
      <c r="H1" s="63"/>
      <c r="I1" s="63"/>
      <c r="J1" s="63"/>
      <c r="K1" s="63"/>
    </row>
    <row r="2" spans="1:12" ht="18.75">
      <c r="A2" s="64" t="s">
        <v>0</v>
      </c>
      <c r="B2" s="64"/>
      <c r="C2" s="64"/>
      <c r="D2" s="64"/>
      <c r="E2" s="64"/>
      <c r="F2" s="64"/>
      <c r="G2" s="64"/>
      <c r="H2" s="64"/>
      <c r="I2" s="64"/>
      <c r="J2" s="64"/>
      <c r="K2" s="64"/>
    </row>
    <row r="3" spans="1:12" ht="24" customHeight="1">
      <c r="A3" s="68"/>
      <c r="B3" s="10"/>
      <c r="C3" s="10"/>
      <c r="D3" s="10"/>
      <c r="E3" s="10"/>
      <c r="F3" s="10"/>
      <c r="G3" s="10"/>
      <c r="H3" s="10"/>
      <c r="I3" s="10"/>
      <c r="J3" s="10"/>
      <c r="K3" s="10"/>
    </row>
    <row r="4" spans="1:12" s="3" customFormat="1" ht="21.75" customHeight="1">
      <c r="C4" s="5"/>
      <c r="D4" s="5"/>
      <c r="E4" s="6"/>
      <c r="F4" s="6"/>
      <c r="G4" s="7"/>
      <c r="H4" s="6"/>
      <c r="I4" s="6"/>
      <c r="J4" s="6"/>
      <c r="K4" s="7"/>
    </row>
    <row r="5" spans="1:12" s="3" customFormat="1" ht="41.25" customHeight="1">
      <c r="A5" s="59" t="s">
        <v>3</v>
      </c>
      <c r="B5" s="59" t="s">
        <v>4</v>
      </c>
      <c r="C5" s="59" t="s">
        <v>5</v>
      </c>
      <c r="D5" s="61" t="s">
        <v>6</v>
      </c>
      <c r="E5" s="61" t="s">
        <v>7</v>
      </c>
      <c r="F5" s="65" t="s">
        <v>45</v>
      </c>
      <c r="G5" s="67"/>
      <c r="H5" s="65" t="s">
        <v>46</v>
      </c>
      <c r="I5" s="66"/>
      <c r="J5" s="65" t="s">
        <v>47</v>
      </c>
      <c r="K5" s="66"/>
    </row>
    <row r="6" spans="1:12" s="3" customFormat="1" ht="45" customHeight="1">
      <c r="A6" s="60"/>
      <c r="B6" s="60"/>
      <c r="C6" s="60"/>
      <c r="D6" s="62"/>
      <c r="E6" s="62"/>
      <c r="F6" s="23" t="s">
        <v>41</v>
      </c>
      <c r="G6" s="23" t="s">
        <v>40</v>
      </c>
      <c r="H6" s="23" t="s">
        <v>41</v>
      </c>
      <c r="I6" s="23" t="s">
        <v>40</v>
      </c>
      <c r="J6" s="23" t="s">
        <v>41</v>
      </c>
      <c r="K6" s="23" t="s">
        <v>40</v>
      </c>
    </row>
    <row r="7" spans="1:12" s="3" customFormat="1" ht="41.25" customHeight="1" thickBot="1">
      <c r="A7" s="46" t="s">
        <v>8</v>
      </c>
      <c r="B7" s="46"/>
      <c r="C7" s="46"/>
      <c r="D7" s="46"/>
      <c r="E7" s="11">
        <v>984384</v>
      </c>
      <c r="F7" s="34">
        <f t="shared" ref="F7:F23" si="0">H7+J7</f>
        <v>66315</v>
      </c>
      <c r="G7" s="35">
        <f t="shared" ref="G7:G23" si="1">F7/E7*100</f>
        <v>6.7367003120733377</v>
      </c>
      <c r="H7" s="11">
        <f>SUM(H9,H10,H13,H14,H15,H17,H19:H23)</f>
        <v>23618</v>
      </c>
      <c r="I7" s="8">
        <f t="shared" ref="I7:I23" si="2">H7/E7*100</f>
        <v>2.3992669527338926</v>
      </c>
      <c r="J7" s="11">
        <f>SUM(J9,J10,J13,J14,J15,J17,J19:J23)+2</f>
        <v>42697</v>
      </c>
      <c r="K7" s="29">
        <f>J7/E7*100</f>
        <v>4.3374333593394443</v>
      </c>
      <c r="L7" s="9"/>
    </row>
    <row r="8" spans="1:12" s="3" customFormat="1" ht="41.25" customHeight="1" thickTop="1">
      <c r="A8" s="48" t="s">
        <v>9</v>
      </c>
      <c r="B8" s="51" t="s">
        <v>10</v>
      </c>
      <c r="C8" s="51"/>
      <c r="D8" s="51"/>
      <c r="E8" s="12">
        <f>E9+E10+E13+E14</f>
        <v>712696</v>
      </c>
      <c r="F8" s="36">
        <f t="shared" si="0"/>
        <v>54191</v>
      </c>
      <c r="G8" s="37">
        <f t="shared" si="1"/>
        <v>7.6036627117312294</v>
      </c>
      <c r="H8" s="12">
        <f>H9+H10+H13+H14</f>
        <v>18589</v>
      </c>
      <c r="I8" s="24">
        <f t="shared" si="2"/>
        <v>2.6082649544826966</v>
      </c>
      <c r="J8" s="12">
        <f>J9+J10+J13+J14</f>
        <v>35602</v>
      </c>
      <c r="K8" s="30">
        <f t="shared" ref="K8:K23" si="3">J8/E8*100</f>
        <v>4.9953977572485329</v>
      </c>
      <c r="L8" s="9"/>
    </row>
    <row r="9" spans="1:12" s="3" customFormat="1" ht="41.25" customHeight="1">
      <c r="A9" s="49"/>
      <c r="B9" s="17" t="s">
        <v>11</v>
      </c>
      <c r="C9" s="17" t="s">
        <v>12</v>
      </c>
      <c r="D9" s="17" t="s">
        <v>13</v>
      </c>
      <c r="E9" s="13">
        <v>210381</v>
      </c>
      <c r="F9" s="38">
        <f t="shared" si="0"/>
        <v>15550</v>
      </c>
      <c r="G9" s="39">
        <f t="shared" si="1"/>
        <v>7.3913518806356091</v>
      </c>
      <c r="H9" s="13">
        <v>5025</v>
      </c>
      <c r="I9" s="25">
        <f t="shared" si="2"/>
        <v>2.3885236784690633</v>
      </c>
      <c r="J9" s="13">
        <v>10525</v>
      </c>
      <c r="K9" s="31">
        <f t="shared" si="3"/>
        <v>5.0028282021665458</v>
      </c>
      <c r="L9" s="9"/>
    </row>
    <row r="10" spans="1:12" s="3" customFormat="1" ht="41.25" customHeight="1">
      <c r="A10" s="49"/>
      <c r="B10" s="47" t="s">
        <v>44</v>
      </c>
      <c r="C10" s="58" t="s">
        <v>1</v>
      </c>
      <c r="D10" s="18" t="s">
        <v>14</v>
      </c>
      <c r="E10" s="14">
        <f>E11+E12</f>
        <v>169442</v>
      </c>
      <c r="F10" s="40">
        <f t="shared" si="0"/>
        <v>12970</v>
      </c>
      <c r="G10" s="41">
        <f t="shared" si="1"/>
        <v>7.6545366556107695</v>
      </c>
      <c r="H10" s="14">
        <v>4597</v>
      </c>
      <c r="I10" s="26">
        <f t="shared" si="2"/>
        <v>2.7130227452461608</v>
      </c>
      <c r="J10" s="14">
        <v>8373</v>
      </c>
      <c r="K10" s="32">
        <f t="shared" si="3"/>
        <v>4.9415139103646091</v>
      </c>
      <c r="L10" s="9"/>
    </row>
    <row r="11" spans="1:12" s="3" customFormat="1" ht="41.25" customHeight="1">
      <c r="A11" s="49"/>
      <c r="B11" s="47"/>
      <c r="C11" s="47"/>
      <c r="D11" s="17" t="s">
        <v>15</v>
      </c>
      <c r="E11" s="13">
        <v>110870</v>
      </c>
      <c r="F11" s="38">
        <f t="shared" si="0"/>
        <v>7742</v>
      </c>
      <c r="G11" s="39">
        <f t="shared" si="1"/>
        <v>6.9829530080274189</v>
      </c>
      <c r="H11" s="13">
        <v>2118</v>
      </c>
      <c r="I11" s="25">
        <f t="shared" si="2"/>
        <v>1.9103454496256878</v>
      </c>
      <c r="J11" s="13">
        <v>5624</v>
      </c>
      <c r="K11" s="31">
        <f t="shared" si="3"/>
        <v>5.0726075584017316</v>
      </c>
      <c r="L11" s="9"/>
    </row>
    <row r="12" spans="1:12" s="3" customFormat="1" ht="41.25" customHeight="1">
      <c r="A12" s="49"/>
      <c r="B12" s="47"/>
      <c r="C12" s="47"/>
      <c r="D12" s="17" t="s">
        <v>16</v>
      </c>
      <c r="E12" s="13">
        <v>58572</v>
      </c>
      <c r="F12" s="38">
        <f t="shared" si="0"/>
        <v>5228</v>
      </c>
      <c r="G12" s="39">
        <f t="shared" si="1"/>
        <v>8.9257665778870461</v>
      </c>
      <c r="H12" s="13">
        <f>H10-H11</f>
        <v>2479</v>
      </c>
      <c r="I12" s="25">
        <f t="shared" si="2"/>
        <v>4.2323977327050466</v>
      </c>
      <c r="J12" s="13">
        <f>J10-J11</f>
        <v>2749</v>
      </c>
      <c r="K12" s="31">
        <f t="shared" si="3"/>
        <v>4.6933688451819986</v>
      </c>
      <c r="L12" s="9"/>
    </row>
    <row r="13" spans="1:12" s="3" customFormat="1" ht="41.25" customHeight="1">
      <c r="A13" s="49"/>
      <c r="B13" s="17" t="s">
        <v>17</v>
      </c>
      <c r="C13" s="17" t="s">
        <v>18</v>
      </c>
      <c r="D13" s="17" t="s">
        <v>15</v>
      </c>
      <c r="E13" s="13">
        <v>123074</v>
      </c>
      <c r="F13" s="38">
        <f t="shared" si="0"/>
        <v>11435</v>
      </c>
      <c r="G13" s="39">
        <f t="shared" si="1"/>
        <v>9.2911581650064186</v>
      </c>
      <c r="H13" s="13">
        <v>3772</v>
      </c>
      <c r="I13" s="25">
        <f t="shared" si="2"/>
        <v>3.0648227895412514</v>
      </c>
      <c r="J13" s="13">
        <v>7663</v>
      </c>
      <c r="K13" s="31">
        <f t="shared" si="3"/>
        <v>6.2263353754651671</v>
      </c>
      <c r="L13" s="9"/>
    </row>
    <row r="14" spans="1:12" s="3" customFormat="1" ht="41.25" customHeight="1" thickBot="1">
      <c r="A14" s="50"/>
      <c r="B14" s="19" t="s">
        <v>19</v>
      </c>
      <c r="C14" s="20" t="s">
        <v>2</v>
      </c>
      <c r="D14" s="19" t="s">
        <v>20</v>
      </c>
      <c r="E14" s="15">
        <v>209799</v>
      </c>
      <c r="F14" s="42">
        <f t="shared" si="0"/>
        <v>14236</v>
      </c>
      <c r="G14" s="43">
        <f t="shared" si="1"/>
        <v>6.785542352442099</v>
      </c>
      <c r="H14" s="15">
        <v>5195</v>
      </c>
      <c r="I14" s="27">
        <f t="shared" si="2"/>
        <v>2.4761795814088723</v>
      </c>
      <c r="J14" s="15">
        <v>9041</v>
      </c>
      <c r="K14" s="33">
        <f t="shared" si="3"/>
        <v>4.3093627710332267</v>
      </c>
      <c r="L14" s="9"/>
    </row>
    <row r="15" spans="1:12" s="3" customFormat="1" ht="41.25" customHeight="1" thickTop="1">
      <c r="A15" s="21" t="s">
        <v>21</v>
      </c>
      <c r="B15" s="22" t="s">
        <v>22</v>
      </c>
      <c r="C15" s="22" t="s">
        <v>23</v>
      </c>
      <c r="D15" s="22" t="s">
        <v>23</v>
      </c>
      <c r="E15" s="16">
        <v>19289</v>
      </c>
      <c r="F15" s="44">
        <f t="shared" si="0"/>
        <v>2074</v>
      </c>
      <c r="G15" s="45">
        <f t="shared" si="1"/>
        <v>10.752242210586346</v>
      </c>
      <c r="H15" s="16">
        <v>1124</v>
      </c>
      <c r="I15" s="28">
        <f t="shared" si="2"/>
        <v>5.8271553735289539</v>
      </c>
      <c r="J15" s="16">
        <v>950</v>
      </c>
      <c r="K15" s="28">
        <f t="shared" si="3"/>
        <v>4.9250868370573899</v>
      </c>
      <c r="L15" s="9"/>
    </row>
    <row r="16" spans="1:12" s="3" customFormat="1" ht="41.25" customHeight="1">
      <c r="A16" s="52" t="s">
        <v>24</v>
      </c>
      <c r="B16" s="55" t="s">
        <v>10</v>
      </c>
      <c r="C16" s="56"/>
      <c r="D16" s="57"/>
      <c r="E16" s="14">
        <f>SUM(E17:E23)</f>
        <v>281359</v>
      </c>
      <c r="F16" s="40">
        <f t="shared" si="0"/>
        <v>12553</v>
      </c>
      <c r="G16" s="41">
        <f t="shared" si="1"/>
        <v>4.4615597866071459</v>
      </c>
      <c r="H16" s="14">
        <f>SUM(H17:H23)</f>
        <v>5115</v>
      </c>
      <c r="I16" s="26">
        <f t="shared" si="2"/>
        <v>1.8179621053529476</v>
      </c>
      <c r="J16" s="14">
        <f>SUM(J17:J23)</f>
        <v>7438</v>
      </c>
      <c r="K16" s="26">
        <f t="shared" si="3"/>
        <v>2.6435976812541986</v>
      </c>
      <c r="L16" s="9"/>
    </row>
    <row r="17" spans="1:12" s="3" customFormat="1" ht="41.25" customHeight="1">
      <c r="A17" s="53"/>
      <c r="B17" s="17" t="s">
        <v>11</v>
      </c>
      <c r="C17" s="17" t="s">
        <v>25</v>
      </c>
      <c r="D17" s="17" t="s">
        <v>26</v>
      </c>
      <c r="E17" s="13">
        <v>44910</v>
      </c>
      <c r="F17" s="38">
        <f t="shared" si="0"/>
        <v>680</v>
      </c>
      <c r="G17" s="39">
        <f t="shared" si="1"/>
        <v>1.514139389890893</v>
      </c>
      <c r="H17" s="13">
        <v>267</v>
      </c>
      <c r="I17" s="25">
        <f t="shared" si="2"/>
        <v>0.59452237808951236</v>
      </c>
      <c r="J17" s="13">
        <v>413</v>
      </c>
      <c r="K17" s="25">
        <f t="shared" si="3"/>
        <v>0.91961701180138056</v>
      </c>
      <c r="L17" s="9"/>
    </row>
    <row r="18" spans="1:12" s="3" customFormat="1" ht="41.25" customHeight="1">
      <c r="A18" s="53"/>
      <c r="B18" s="17" t="s">
        <v>27</v>
      </c>
      <c r="C18" s="17" t="s">
        <v>28</v>
      </c>
      <c r="D18" s="17" t="s">
        <v>16</v>
      </c>
      <c r="E18" s="13">
        <v>28969</v>
      </c>
      <c r="F18" s="38">
        <f t="shared" si="0"/>
        <v>2505</v>
      </c>
      <c r="G18" s="39">
        <f t="shared" si="1"/>
        <v>8.6471745659152894</v>
      </c>
      <c r="H18" s="13">
        <v>1210</v>
      </c>
      <c r="I18" s="25">
        <f t="shared" si="2"/>
        <v>4.1768787324381229</v>
      </c>
      <c r="J18" s="13">
        <v>1295</v>
      </c>
      <c r="K18" s="25">
        <f t="shared" si="3"/>
        <v>4.4702958334771656</v>
      </c>
      <c r="L18" s="9"/>
    </row>
    <row r="19" spans="1:12" s="3" customFormat="1" ht="41.25" customHeight="1">
      <c r="A19" s="53"/>
      <c r="B19" s="47" t="s">
        <v>43</v>
      </c>
      <c r="C19" s="17" t="s">
        <v>29</v>
      </c>
      <c r="D19" s="17" t="s">
        <v>30</v>
      </c>
      <c r="E19" s="13">
        <v>80441</v>
      </c>
      <c r="F19" s="38">
        <f t="shared" si="0"/>
        <v>2898</v>
      </c>
      <c r="G19" s="39">
        <f t="shared" si="1"/>
        <v>3.6026404445494218</v>
      </c>
      <c r="H19" s="13">
        <v>958</v>
      </c>
      <c r="I19" s="25">
        <f t="shared" si="2"/>
        <v>1.1909349709725139</v>
      </c>
      <c r="J19" s="13">
        <v>1940</v>
      </c>
      <c r="K19" s="25">
        <f t="shared" si="3"/>
        <v>2.4117054735769075</v>
      </c>
      <c r="L19" s="9"/>
    </row>
    <row r="20" spans="1:12" s="3" customFormat="1" ht="41.25" customHeight="1">
      <c r="A20" s="53"/>
      <c r="B20" s="47"/>
      <c r="C20" s="17" t="s">
        <v>31</v>
      </c>
      <c r="D20" s="17" t="s">
        <v>32</v>
      </c>
      <c r="E20" s="13">
        <v>34252</v>
      </c>
      <c r="F20" s="38">
        <f t="shared" si="0"/>
        <v>1593</v>
      </c>
      <c r="G20" s="39">
        <f t="shared" si="1"/>
        <v>4.6508233095877616</v>
      </c>
      <c r="H20" s="13">
        <v>657</v>
      </c>
      <c r="I20" s="25">
        <f t="shared" si="2"/>
        <v>1.9181361672311108</v>
      </c>
      <c r="J20" s="13">
        <v>936</v>
      </c>
      <c r="K20" s="25">
        <f t="shared" si="3"/>
        <v>2.7326871423566508</v>
      </c>
      <c r="L20" s="9"/>
    </row>
    <row r="21" spans="1:12" s="3" customFormat="1" ht="41.25" customHeight="1">
      <c r="A21" s="53"/>
      <c r="B21" s="47"/>
      <c r="C21" s="17" t="s">
        <v>33</v>
      </c>
      <c r="D21" s="17" t="s">
        <v>34</v>
      </c>
      <c r="E21" s="13">
        <v>65252</v>
      </c>
      <c r="F21" s="38">
        <f t="shared" si="0"/>
        <v>2323</v>
      </c>
      <c r="G21" s="39">
        <f t="shared" si="1"/>
        <v>3.5600441365781896</v>
      </c>
      <c r="H21" s="13">
        <v>820</v>
      </c>
      <c r="I21" s="25">
        <f t="shared" si="2"/>
        <v>1.2566664623306567</v>
      </c>
      <c r="J21" s="13">
        <v>1503</v>
      </c>
      <c r="K21" s="25">
        <f t="shared" si="3"/>
        <v>2.3033776742475327</v>
      </c>
      <c r="L21" s="9"/>
    </row>
    <row r="22" spans="1:12" s="3" customFormat="1" ht="41.25" customHeight="1">
      <c r="A22" s="53"/>
      <c r="B22" s="17" t="s">
        <v>42</v>
      </c>
      <c r="C22" s="17" t="s">
        <v>35</v>
      </c>
      <c r="D22" s="17" t="s">
        <v>36</v>
      </c>
      <c r="E22" s="13">
        <v>13310</v>
      </c>
      <c r="F22" s="38">
        <f t="shared" si="0"/>
        <v>1989</v>
      </c>
      <c r="G22" s="39">
        <f t="shared" si="1"/>
        <v>14.943651389932381</v>
      </c>
      <c r="H22" s="13">
        <v>920</v>
      </c>
      <c r="I22" s="25">
        <f t="shared" si="2"/>
        <v>6.9120961682945152</v>
      </c>
      <c r="J22" s="13">
        <v>1069</v>
      </c>
      <c r="K22" s="25">
        <f t="shared" si="3"/>
        <v>8.0315552216378663</v>
      </c>
      <c r="L22" s="9"/>
    </row>
    <row r="23" spans="1:12" s="3" customFormat="1" ht="41.25" customHeight="1">
      <c r="A23" s="54"/>
      <c r="B23" s="17" t="s">
        <v>37</v>
      </c>
      <c r="C23" s="17" t="s">
        <v>38</v>
      </c>
      <c r="D23" s="17" t="s">
        <v>39</v>
      </c>
      <c r="E23" s="13">
        <v>14225</v>
      </c>
      <c r="F23" s="38">
        <f t="shared" si="0"/>
        <v>565</v>
      </c>
      <c r="G23" s="39">
        <f t="shared" si="1"/>
        <v>3.9718804920913882</v>
      </c>
      <c r="H23" s="13">
        <v>283</v>
      </c>
      <c r="I23" s="25">
        <f t="shared" si="2"/>
        <v>1.9894551845342705</v>
      </c>
      <c r="J23" s="13">
        <v>282</v>
      </c>
      <c r="K23" s="25">
        <f t="shared" si="3"/>
        <v>1.9824253075571179</v>
      </c>
      <c r="L23" s="9"/>
    </row>
    <row r="24" spans="1:12" ht="18" customHeight="1">
      <c r="B24" s="4"/>
      <c r="D24" s="4"/>
    </row>
  </sheetData>
  <mergeCells count="18">
    <mergeCell ref="C5:C6"/>
    <mergeCell ref="D5:D6"/>
    <mergeCell ref="E5:E6"/>
    <mergeCell ref="A1:K1"/>
    <mergeCell ref="A2:K2"/>
    <mergeCell ref="H5:I5"/>
    <mergeCell ref="J5:K5"/>
    <mergeCell ref="F5:G5"/>
    <mergeCell ref="A5:A6"/>
    <mergeCell ref="B5:B6"/>
    <mergeCell ref="A7:D7"/>
    <mergeCell ref="B19:B21"/>
    <mergeCell ref="A8:A14"/>
    <mergeCell ref="B8:D8"/>
    <mergeCell ref="A16:A23"/>
    <mergeCell ref="B16:D16"/>
    <mergeCell ref="B10:B12"/>
    <mergeCell ref="C10:C12"/>
  </mergeCells>
  <phoneticPr fontId="1" type="noConversion"/>
  <printOptions horizontalCentered="1"/>
  <pageMargins left="0.43307086614173229" right="0.35433070866141736" top="0.62992125984251968" bottom="0.51181102362204722" header="0.31496062992125984" footer="0.31496062992125984"/>
  <pageSetup paperSize="9"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사전투표진행상황</vt:lpstr>
      <vt:lpstr>사전투표진행상황!Print_Area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DB405</dc:creator>
  <cp:lastModifiedBy>김종만</cp:lastModifiedBy>
  <cp:lastPrinted>2015-04-25T09:22:54Z</cp:lastPrinted>
  <dcterms:created xsi:type="dcterms:W3CDTF">2008-06-04T14:23:06Z</dcterms:created>
  <dcterms:modified xsi:type="dcterms:W3CDTF">2015-04-25T09:26:00Z</dcterms:modified>
</cp:coreProperties>
</file>